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 2006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<sst xmlns="http://schemas.openxmlformats.org/spreadsheetml/2006/main" count="59" uniqueCount="50">
  <si>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>RAZÃO ANALITICO DE DEZEMBRO 2006</t>
  </si>
  <si>
    <t>DATA</t>
  </si>
  <si>
    <t>HISTORICO</t>
  </si>
  <si>
    <t>VALOR</t>
  </si>
  <si>
    <t>CH 672</t>
  </si>
  <si>
    <t>DESPESAS DIVERSAS</t>
  </si>
  <si>
    <t>PAGAMENTO CONTAS DE TELEFONE</t>
  </si>
  <si>
    <t>PGTO CARTUCHO PARA IMPRESSORA</t>
  </si>
  <si>
    <t>PGTO MOTO BOY ( ENTREGA DE DOCUMENTOS)</t>
  </si>
  <si>
    <t>COMPLEMENTO PELO CAIXA</t>
  </si>
  <si>
    <t>PGTO. 13° SALÁRIO FUNCIONÁRIO</t>
  </si>
  <si>
    <t>CH 673</t>
  </si>
  <si>
    <t>CH 674</t>
  </si>
  <si>
    <t>TRANSFERÊNCIA FUNDO DE MOBILIAZAÇÃO</t>
  </si>
  <si>
    <t>CH 671</t>
  </si>
  <si>
    <t xml:space="preserve">CH 675 </t>
  </si>
  <si>
    <t>REPASSE ANDES SINDICATO NACIONAL</t>
  </si>
  <si>
    <t>CH 670</t>
  </si>
  <si>
    <t>CH 679</t>
  </si>
  <si>
    <t>PGTO. MATERIAL PARA ESCRITÓRIO</t>
  </si>
  <si>
    <t>SOBRA TRANSPORTADA PARA O CAIXA</t>
  </si>
  <si>
    <t>CH 677</t>
  </si>
  <si>
    <t>PGTO. ASSESSORIA CONTÁBIL 13º/2006</t>
  </si>
  <si>
    <t>CH 678</t>
  </si>
  <si>
    <t>DESPESAS BANCARIAS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</si>
  <si>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</si>
  <si>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</si>
  <si>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</si>
  <si>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</si>
  <si>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</si>
  <si>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</si>
  <si>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</si>
  <si>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CH 670/ 677</t>
  </si>
  <si>
    <t>ASSESSORIA CONTÁBIL MÊS 11 E 13º/2006</t>
  </si>
  <si>
    <t>CH 671/ 678</t>
  </si>
  <si>
    <t>ASSESSORIA JURÍDICA</t>
  </si>
  <si>
    <t>CH 675</t>
  </si>
  <si>
    <t>HORAS EXTRAS / 1º PARCELA DO 13º SALÁRIO FUNCIONÁRIO</t>
  </si>
  <si>
    <t>TOTAL DOS CHEQUES</t>
  </si>
  <si>
    <t>PGTO. ASSESSORIA CONTÁBIL MÊS 11/2006</t>
  </si>
  <si>
    <t>PGTO DARF</t>
  </si>
  <si>
    <t>PGTO. TAXI (DIRETORIA)</t>
  </si>
  <si>
    <t>PGTO. TRANSPORTE COLETIVO (SERVIÇOS EXTENOS)</t>
  </si>
  <si>
    <t>PGTO. PASSAGEM SALVADOR/ JACOBINA (ASSEMBLÉIA)</t>
  </si>
  <si>
    <t>PGTO. ALIMENTAÇÃO</t>
  </si>
  <si>
    <t>PGTO. ASSESSORIA JURÍDICA MÊS 11/2006</t>
  </si>
  <si>
    <t>PGTO. MATERIAL HIDRÁULICO (REFORMA SEDE DA ADUNEB)</t>
  </si>
  <si>
    <t>PGTO. ASSESSORIA JURÍDICA MÊS 12/2006</t>
  </si>
  <si>
    <t>DESPESAS BANCÁRIAS</t>
  </si>
  <si>
    <t xml:space="preserve">REPASSE CONTRIBUIÇÃO ANDES SINDICATO NACIONAL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</si>
</sst>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1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3" fontId="1" fillId="0" borderId="1" xfId="18" applyFont="1" applyBorder="1" applyAlignment="1">
      <alignment/>
    </xf>
    <xf numFmtId="43" fontId="1" fillId="0" borderId="1" xfId="18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18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3" fontId="4" fillId="0" borderId="1" xfId="18" applyFont="1" applyBorder="1" applyAlignment="1">
      <alignment/>
    </xf>
    <xf numFmtId="43" fontId="4" fillId="0" borderId="1" xfId="18" applyFont="1" applyBorder="1" applyAlignment="1">
      <alignment horizontal="left"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8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14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3" fontId="1" fillId="0" borderId="6" xfId="18" applyFont="1" applyBorder="1" applyAlignment="1">
      <alignment/>
    </xf>
    <xf numFmtId="43" fontId="1" fillId="0" borderId="6" xfId="18" applyFont="1" applyBorder="1" applyAlignment="1">
      <alignment horizontal="left"/>
    </xf>
    <xf numFmtId="43" fontId="1" fillId="0" borderId="0" xfId="18" applyFont="1" applyBorder="1" applyAlignment="1">
      <alignment/>
    </xf>
    <xf numFmtId="43" fontId="5" fillId="0" borderId="7" xfId="18" applyFont="1" applyBorder="1" applyAlignment="1">
      <alignment/>
    </xf>
    <xf numFmtId="0" fontId="7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40" fontId="5" fillId="0" borderId="12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/>
    </xf>
    <xf numFmtId="43" fontId="7" fillId="0" borderId="1" xfId="18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7" fillId="0" borderId="1" xfId="18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43" fontId="2" fillId="0" borderId="16" xfId="18" applyFont="1" applyBorder="1" applyAlignment="1">
      <alignment/>
    </xf>
    <xf numFmtId="43" fontId="0" fillId="0" borderId="0" xfId="0" applyNumberFormat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9"/>
  <sheetViews>
    <sheetView tabSelected="1" zoomScale="85" zoomScaleNormal="85" workbookViewId="0" topLeftCell="A1">
      <selection activeCell="B44" sqref="B44:G44"/>
    </sheetView>
  </sheetViews>
  <sheetFormatPr defaultColWidth="9.140625" defaultRowHeight="12.75"/>
  <cols>
    <col min="1" max="1" width="11.8515625" style="0" customWidth="1"/>
    <col min="2" max="2" width="10.140625" style="0" customWidth="1"/>
    <col min="6" max="6" width="11.140625" style="0" customWidth="1"/>
    <col min="8" max="8" width="12.00390625" style="0" customWidth="1"/>
    <col min="9" max="9" width="10.57421875" style="0" bestFit="1" customWidth="1"/>
    <col min="10" max="10" width="10.8515625" style="1" customWidth="1"/>
    <col min="11" max="11" width="0.71875" style="0" customWidth="1"/>
  </cols>
  <sheetData>
    <row r="1" ht="4.5" customHeight="1"/>
    <row r="2" spans="3:9" ht="12.75">
      <c r="C2" s="79" t="s">
        <v>0</v>
      </c>
      <c r="D2" s="79"/>
      <c r="E2" s="79"/>
      <c r="F2" s="79"/>
      <c r="G2" s="79"/>
      <c r="H2" s="79"/>
      <c r="I2" s="79"/>
    </row>
    <row r="4" spans="1:21" ht="12.75">
      <c r="A4" s="2" t="s">
        <v>1</v>
      </c>
      <c r="B4" s="2"/>
      <c r="C4" s="3" t="s">
        <v>2</v>
      </c>
      <c r="D4" s="4"/>
      <c r="E4" s="4"/>
      <c r="F4" s="4"/>
      <c r="G4" s="4"/>
      <c r="H4" s="5"/>
      <c r="I4" s="2"/>
      <c r="J4" s="6" t="s">
        <v>3</v>
      </c>
      <c r="L4" s="7"/>
      <c r="M4" s="7"/>
      <c r="N4" s="8"/>
      <c r="O4" s="8"/>
      <c r="P4" s="8"/>
      <c r="Q4" s="8"/>
      <c r="R4" s="8"/>
      <c r="S4" s="8"/>
      <c r="T4" s="9"/>
      <c r="U4" s="7"/>
    </row>
    <row r="5" spans="1:21" s="1" customFormat="1" ht="12.75">
      <c r="A5" s="10">
        <v>39062</v>
      </c>
      <c r="B5" s="11" t="s">
        <v>4</v>
      </c>
      <c r="C5" s="63" t="s">
        <v>5</v>
      </c>
      <c r="D5" s="64"/>
      <c r="E5" s="64"/>
      <c r="F5" s="64"/>
      <c r="G5" s="64"/>
      <c r="H5" s="65"/>
      <c r="I5" s="15"/>
      <c r="J5" s="16">
        <f>SUM(I6:I10)</f>
        <v>500.00000000000006</v>
      </c>
      <c r="L5" s="17"/>
      <c r="M5" s="18"/>
      <c r="N5" s="18"/>
      <c r="O5" s="18"/>
      <c r="P5" s="18"/>
      <c r="Q5" s="18"/>
      <c r="R5" s="18"/>
      <c r="S5" s="18"/>
      <c r="T5" s="18"/>
      <c r="U5" s="19"/>
    </row>
    <row r="6" spans="1:21" s="1" customFormat="1" ht="12.75">
      <c r="A6" s="10"/>
      <c r="B6" s="20"/>
      <c r="C6" s="80" t="s">
        <v>6</v>
      </c>
      <c r="D6" s="81"/>
      <c r="E6" s="81"/>
      <c r="F6" s="81"/>
      <c r="G6" s="81"/>
      <c r="H6" s="82"/>
      <c r="I6" s="24">
        <f>14.23+274.85</f>
        <v>289.08000000000004</v>
      </c>
      <c r="J6" s="25"/>
      <c r="L6" s="17"/>
      <c r="M6" s="18"/>
      <c r="N6" s="18"/>
      <c r="O6" s="18"/>
      <c r="P6" s="18"/>
      <c r="Q6" s="18"/>
      <c r="R6" s="18"/>
      <c r="S6" s="18"/>
      <c r="T6" s="18"/>
      <c r="U6" s="19"/>
    </row>
    <row r="7" spans="1:21" s="26" customFormat="1" ht="12.75">
      <c r="A7" s="10"/>
      <c r="B7" s="20"/>
      <c r="C7" s="21" t="s">
        <v>7</v>
      </c>
      <c r="D7" s="22"/>
      <c r="E7" s="22"/>
      <c r="F7" s="22"/>
      <c r="G7" s="22"/>
      <c r="H7" s="23"/>
      <c r="I7" s="24">
        <v>187.8</v>
      </c>
      <c r="J7" s="25"/>
      <c r="L7" s="27"/>
      <c r="M7" s="28"/>
      <c r="N7" s="28"/>
      <c r="O7" s="28"/>
      <c r="P7" s="28"/>
      <c r="Q7" s="28"/>
      <c r="R7" s="28"/>
      <c r="S7" s="28"/>
      <c r="T7" s="29"/>
      <c r="U7" s="29"/>
    </row>
    <row r="8" spans="1:21" s="26" customFormat="1" ht="12.75">
      <c r="A8" s="10"/>
      <c r="B8" s="20"/>
      <c r="C8" s="21" t="s">
        <v>40</v>
      </c>
      <c r="D8" s="22"/>
      <c r="E8" s="22"/>
      <c r="F8" s="22"/>
      <c r="G8" s="22"/>
      <c r="H8" s="23"/>
      <c r="I8" s="24">
        <v>11.63</v>
      </c>
      <c r="J8" s="25"/>
      <c r="L8" s="27"/>
      <c r="M8" s="28"/>
      <c r="N8" s="28"/>
      <c r="O8" s="28"/>
      <c r="P8" s="28"/>
      <c r="Q8" s="28"/>
      <c r="R8" s="28"/>
      <c r="S8" s="28"/>
      <c r="T8" s="29"/>
      <c r="U8" s="29"/>
    </row>
    <row r="9" spans="1:21" s="26" customFormat="1" ht="12.75">
      <c r="A9" s="10"/>
      <c r="B9" s="20"/>
      <c r="C9" s="21" t="s">
        <v>8</v>
      </c>
      <c r="D9" s="22"/>
      <c r="E9" s="22"/>
      <c r="F9" s="22"/>
      <c r="G9" s="22"/>
      <c r="H9" s="23"/>
      <c r="I9" s="24">
        <v>15</v>
      </c>
      <c r="J9" s="25"/>
      <c r="L9" s="27"/>
      <c r="M9" s="28"/>
      <c r="N9" s="28"/>
      <c r="O9" s="28"/>
      <c r="P9" s="28"/>
      <c r="Q9" s="28"/>
      <c r="R9" s="28"/>
      <c r="S9" s="28"/>
      <c r="T9" s="29"/>
      <c r="U9" s="29"/>
    </row>
    <row r="10" spans="1:21" s="26" customFormat="1" ht="12.75">
      <c r="A10" s="10"/>
      <c r="B10" s="20"/>
      <c r="C10" s="21" t="s">
        <v>9</v>
      </c>
      <c r="D10" s="22"/>
      <c r="E10" s="22"/>
      <c r="F10" s="22"/>
      <c r="G10" s="22"/>
      <c r="H10" s="23"/>
      <c r="I10" s="24">
        <v>-3.51</v>
      </c>
      <c r="J10" s="25"/>
      <c r="L10" s="27"/>
      <c r="M10" s="28"/>
      <c r="N10" s="28"/>
      <c r="O10" s="28"/>
      <c r="P10" s="28"/>
      <c r="Q10" s="28"/>
      <c r="R10" s="28"/>
      <c r="S10" s="28"/>
      <c r="T10" s="29"/>
      <c r="U10" s="29"/>
    </row>
    <row r="11" spans="1:21" s="1" customFormat="1" ht="12.75">
      <c r="A11" s="10" t="s">
        <v>10</v>
      </c>
      <c r="B11" s="11" t="s">
        <v>11</v>
      </c>
      <c r="C11" s="12" t="s">
        <v>10</v>
      </c>
      <c r="D11" s="13"/>
      <c r="E11" s="13"/>
      <c r="F11" s="13"/>
      <c r="G11" s="13"/>
      <c r="H11" s="14"/>
      <c r="I11" s="15"/>
      <c r="J11" s="15">
        <f>492.8</f>
        <v>492.8</v>
      </c>
      <c r="L11" s="17"/>
      <c r="M11" s="18"/>
      <c r="N11" s="18"/>
      <c r="O11" s="18"/>
      <c r="P11" s="18"/>
      <c r="Q11" s="18"/>
      <c r="R11" s="18"/>
      <c r="S11" s="18"/>
      <c r="T11" s="19"/>
      <c r="U11" s="19"/>
    </row>
    <row r="12" spans="1:21" s="1" customFormat="1" ht="12.75">
      <c r="A12" s="10"/>
      <c r="B12" s="11" t="s">
        <v>12</v>
      </c>
      <c r="C12" s="12" t="s">
        <v>13</v>
      </c>
      <c r="D12" s="13"/>
      <c r="E12" s="13"/>
      <c r="F12" s="13"/>
      <c r="G12" s="13"/>
      <c r="H12" s="14"/>
      <c r="I12" s="15"/>
      <c r="J12" s="15">
        <v>10494.75</v>
      </c>
      <c r="L12" s="17"/>
      <c r="M12" s="18"/>
      <c r="N12" s="18"/>
      <c r="O12" s="18"/>
      <c r="P12" s="18"/>
      <c r="Q12" s="18"/>
      <c r="R12" s="18"/>
      <c r="S12" s="18"/>
      <c r="T12" s="19"/>
      <c r="U12" s="19"/>
    </row>
    <row r="13" spans="1:21" s="1" customFormat="1" ht="12.75">
      <c r="A13" s="10"/>
      <c r="B13" s="11" t="s">
        <v>14</v>
      </c>
      <c r="C13" s="12" t="s">
        <v>45</v>
      </c>
      <c r="D13" s="13"/>
      <c r="E13" s="13"/>
      <c r="F13" s="13"/>
      <c r="G13" s="13"/>
      <c r="H13" s="14"/>
      <c r="I13" s="15"/>
      <c r="J13" s="15">
        <v>1440</v>
      </c>
      <c r="L13" s="17"/>
      <c r="M13" s="18"/>
      <c r="N13" s="18"/>
      <c r="O13" s="18"/>
      <c r="P13" s="18"/>
      <c r="Q13" s="18"/>
      <c r="R13" s="18"/>
      <c r="S13" s="18"/>
      <c r="T13" s="19"/>
      <c r="U13" s="19"/>
    </row>
    <row r="14" spans="1:21" s="1" customFormat="1" ht="12.75">
      <c r="A14" s="10"/>
      <c r="B14" s="11" t="s">
        <v>15</v>
      </c>
      <c r="C14" s="12" t="s">
        <v>16</v>
      </c>
      <c r="D14" s="13"/>
      <c r="E14" s="13"/>
      <c r="F14" s="13"/>
      <c r="G14" s="13"/>
      <c r="H14" s="14"/>
      <c r="I14" s="15"/>
      <c r="J14" s="15">
        <v>2098.96</v>
      </c>
      <c r="L14" s="17"/>
      <c r="M14" s="18"/>
      <c r="N14" s="18"/>
      <c r="O14" s="18"/>
      <c r="P14" s="18"/>
      <c r="Q14" s="18"/>
      <c r="R14" s="18"/>
      <c r="S14" s="18"/>
      <c r="T14" s="19"/>
      <c r="U14" s="19"/>
    </row>
    <row r="15" spans="1:21" s="1" customFormat="1" ht="12.75">
      <c r="A15" s="10">
        <v>39428</v>
      </c>
      <c r="B15" s="11" t="s">
        <v>17</v>
      </c>
      <c r="C15" s="12" t="s">
        <v>39</v>
      </c>
      <c r="D15" s="13"/>
      <c r="E15" s="13"/>
      <c r="F15" s="13"/>
      <c r="G15" s="13"/>
      <c r="H15" s="14"/>
      <c r="I15" s="15"/>
      <c r="J15" s="15">
        <v>525</v>
      </c>
      <c r="L15" s="17"/>
      <c r="M15" s="18"/>
      <c r="N15" s="18"/>
      <c r="O15" s="18"/>
      <c r="P15" s="18"/>
      <c r="Q15" s="18"/>
      <c r="R15" s="18"/>
      <c r="S15" s="18"/>
      <c r="T15" s="19"/>
      <c r="U15" s="19"/>
    </row>
    <row r="16" spans="1:21" s="1" customFormat="1" ht="12.75">
      <c r="A16" s="10">
        <v>39070</v>
      </c>
      <c r="B16" s="11" t="s">
        <v>18</v>
      </c>
      <c r="C16" s="12" t="s">
        <v>5</v>
      </c>
      <c r="D16" s="13"/>
      <c r="E16" s="13"/>
      <c r="F16" s="13"/>
      <c r="G16" s="13"/>
      <c r="H16" s="14"/>
      <c r="I16" s="15"/>
      <c r="J16" s="16">
        <f>SUM(I17:I23)</f>
        <v>600.0000000000001</v>
      </c>
      <c r="L16" s="17"/>
      <c r="M16" s="18"/>
      <c r="N16" s="18"/>
      <c r="O16" s="18"/>
      <c r="P16" s="18"/>
      <c r="Q16" s="18"/>
      <c r="R16" s="18"/>
      <c r="S16" s="18"/>
      <c r="T16" s="19"/>
      <c r="U16" s="19"/>
    </row>
    <row r="17" spans="1:21" s="1" customFormat="1" ht="12.75">
      <c r="A17" s="10"/>
      <c r="B17" s="11"/>
      <c r="C17" s="21" t="s">
        <v>19</v>
      </c>
      <c r="D17" s="22"/>
      <c r="E17" s="22"/>
      <c r="F17" s="22"/>
      <c r="G17" s="22"/>
      <c r="H17" s="23"/>
      <c r="I17" s="24">
        <v>325.92</v>
      </c>
      <c r="J17" s="16"/>
      <c r="L17" s="17"/>
      <c r="M17" s="18"/>
      <c r="N17" s="18"/>
      <c r="O17" s="18"/>
      <c r="P17" s="18"/>
      <c r="Q17" s="18"/>
      <c r="R17" s="18"/>
      <c r="S17" s="18"/>
      <c r="T17" s="19"/>
      <c r="U17" s="19"/>
    </row>
    <row r="18" spans="1:21" s="1" customFormat="1" ht="12.75">
      <c r="A18" s="10"/>
      <c r="B18" s="11"/>
      <c r="C18" s="21" t="s">
        <v>46</v>
      </c>
      <c r="D18" s="22"/>
      <c r="E18" s="22"/>
      <c r="F18" s="22"/>
      <c r="G18" s="22"/>
      <c r="H18" s="23"/>
      <c r="I18" s="24">
        <v>50</v>
      </c>
      <c r="J18" s="16"/>
      <c r="L18" s="17"/>
      <c r="M18" s="18"/>
      <c r="N18" s="18"/>
      <c r="O18" s="18"/>
      <c r="P18" s="18"/>
      <c r="Q18" s="18"/>
      <c r="R18" s="18"/>
      <c r="S18" s="18"/>
      <c r="T18" s="19"/>
      <c r="U18" s="19"/>
    </row>
    <row r="19" spans="1:21" s="1" customFormat="1" ht="12.75">
      <c r="A19" s="10"/>
      <c r="B19" s="11"/>
      <c r="C19" s="21" t="s">
        <v>41</v>
      </c>
      <c r="D19" s="22"/>
      <c r="E19" s="22"/>
      <c r="F19" s="22"/>
      <c r="G19" s="22"/>
      <c r="H19" s="23"/>
      <c r="I19" s="24">
        <v>152</v>
      </c>
      <c r="J19" s="16"/>
      <c r="L19" s="17"/>
      <c r="M19" s="18"/>
      <c r="N19" s="18"/>
      <c r="O19" s="18"/>
      <c r="P19" s="18"/>
      <c r="Q19" s="18"/>
      <c r="R19" s="18"/>
      <c r="S19" s="18"/>
      <c r="T19" s="19"/>
      <c r="U19" s="19"/>
    </row>
    <row r="20" spans="1:21" s="1" customFormat="1" ht="12.75">
      <c r="A20" s="10"/>
      <c r="B20" s="11"/>
      <c r="C20" s="21" t="s">
        <v>42</v>
      </c>
      <c r="D20" s="22"/>
      <c r="E20" s="22"/>
      <c r="F20" s="22"/>
      <c r="G20" s="22"/>
      <c r="H20" s="23"/>
      <c r="I20" s="24">
        <v>14</v>
      </c>
      <c r="J20" s="16"/>
      <c r="L20" s="17"/>
      <c r="M20" s="18"/>
      <c r="N20" s="18"/>
      <c r="O20" s="18"/>
      <c r="P20" s="18"/>
      <c r="Q20" s="18"/>
      <c r="R20" s="18"/>
      <c r="S20" s="18"/>
      <c r="T20" s="19"/>
      <c r="U20" s="19"/>
    </row>
    <row r="21" spans="1:21" s="26" customFormat="1" ht="12.75">
      <c r="A21" s="30"/>
      <c r="B21" s="20"/>
      <c r="C21" s="21" t="s">
        <v>43</v>
      </c>
      <c r="D21" s="22"/>
      <c r="E21" s="22"/>
      <c r="F21" s="22"/>
      <c r="G21" s="22"/>
      <c r="H21" s="23"/>
      <c r="I21" s="24">
        <v>44.89</v>
      </c>
      <c r="J21" s="25"/>
      <c r="L21" s="27"/>
      <c r="M21" s="28"/>
      <c r="N21" s="28"/>
      <c r="O21" s="28"/>
      <c r="P21" s="28"/>
      <c r="Q21" s="28"/>
      <c r="R21" s="28"/>
      <c r="S21" s="28"/>
      <c r="T21" s="29"/>
      <c r="U21" s="29"/>
    </row>
    <row r="22" spans="1:21" s="26" customFormat="1" ht="12.75">
      <c r="A22" s="30"/>
      <c r="B22" s="20"/>
      <c r="C22" s="21" t="s">
        <v>44</v>
      </c>
      <c r="D22" s="22"/>
      <c r="E22" s="22"/>
      <c r="F22" s="22"/>
      <c r="G22" s="22"/>
      <c r="H22" s="23"/>
      <c r="I22" s="24">
        <f>13.1</f>
        <v>13.1</v>
      </c>
      <c r="J22" s="25"/>
      <c r="L22" s="27"/>
      <c r="M22" s="28"/>
      <c r="N22" s="28"/>
      <c r="O22" s="28"/>
      <c r="P22" s="28"/>
      <c r="Q22" s="28"/>
      <c r="R22" s="28"/>
      <c r="S22" s="28"/>
      <c r="T22" s="29"/>
      <c r="U22" s="29"/>
    </row>
    <row r="23" spans="1:21" s="26" customFormat="1" ht="12.75">
      <c r="A23" s="30"/>
      <c r="B23" s="20"/>
      <c r="C23" s="80" t="s">
        <v>20</v>
      </c>
      <c r="D23" s="81"/>
      <c r="E23" s="81"/>
      <c r="F23" s="81"/>
      <c r="G23" s="81"/>
      <c r="H23" s="82"/>
      <c r="I23" s="24">
        <v>0.09</v>
      </c>
      <c r="J23" s="25"/>
      <c r="L23" s="27"/>
      <c r="M23" s="28"/>
      <c r="N23" s="28"/>
      <c r="O23" s="28"/>
      <c r="P23" s="28"/>
      <c r="Q23" s="28"/>
      <c r="R23" s="28"/>
      <c r="S23" s="28"/>
      <c r="T23" s="29"/>
      <c r="U23" s="29"/>
    </row>
    <row r="24" spans="1:21" s="1" customFormat="1" ht="12.75">
      <c r="A24" s="10">
        <v>39071</v>
      </c>
      <c r="B24" s="11" t="s">
        <v>21</v>
      </c>
      <c r="C24" s="12" t="s">
        <v>22</v>
      </c>
      <c r="D24" s="13"/>
      <c r="E24" s="13"/>
      <c r="F24" s="13"/>
      <c r="G24" s="13"/>
      <c r="H24" s="14"/>
      <c r="I24" s="15"/>
      <c r="J24" s="15">
        <v>525</v>
      </c>
      <c r="L24" s="17"/>
      <c r="M24" s="18"/>
      <c r="N24" s="18"/>
      <c r="O24" s="18"/>
      <c r="P24" s="18"/>
      <c r="Q24" s="18"/>
      <c r="R24" s="18"/>
      <c r="S24" s="18"/>
      <c r="T24" s="19"/>
      <c r="U24" s="19"/>
    </row>
    <row r="25" spans="1:21" s="1" customFormat="1" ht="12.75">
      <c r="A25" s="10">
        <v>39079</v>
      </c>
      <c r="B25" s="11" t="s">
        <v>23</v>
      </c>
      <c r="C25" s="12" t="s">
        <v>47</v>
      </c>
      <c r="D25" s="13"/>
      <c r="E25" s="13"/>
      <c r="F25" s="13"/>
      <c r="G25" s="13"/>
      <c r="H25" s="14"/>
      <c r="I25" s="15"/>
      <c r="J25" s="15">
        <v>1440</v>
      </c>
      <c r="L25" s="17"/>
      <c r="M25" s="18"/>
      <c r="N25" s="18"/>
      <c r="O25" s="18"/>
      <c r="P25" s="18"/>
      <c r="Q25" s="18"/>
      <c r="R25" s="18"/>
      <c r="S25" s="18"/>
      <c r="T25" s="19"/>
      <c r="U25" s="19"/>
    </row>
    <row r="26" spans="1:21" s="1" customFormat="1" ht="13.5" thickBot="1">
      <c r="A26" s="31"/>
      <c r="B26" s="32"/>
      <c r="C26" s="69" t="s">
        <v>48</v>
      </c>
      <c r="D26" s="69"/>
      <c r="E26" s="69"/>
      <c r="F26" s="69"/>
      <c r="G26" s="69"/>
      <c r="H26" s="69"/>
      <c r="I26" s="33"/>
      <c r="J26" s="34">
        <f>0.83+17</f>
        <v>17.83</v>
      </c>
      <c r="K26" s="35"/>
      <c r="L26" s="17"/>
      <c r="M26" s="18"/>
      <c r="N26" s="18"/>
      <c r="O26" s="18"/>
      <c r="P26" s="18"/>
      <c r="Q26" s="18"/>
      <c r="R26" s="18"/>
      <c r="S26" s="18"/>
      <c r="T26" s="18"/>
      <c r="U26" s="19"/>
    </row>
    <row r="27" spans="1:10" ht="13.5" thickBot="1">
      <c r="A27" s="70" t="s">
        <v>25</v>
      </c>
      <c r="B27" s="71"/>
      <c r="C27" s="71"/>
      <c r="D27" s="71"/>
      <c r="E27" s="71"/>
      <c r="F27" s="71"/>
      <c r="G27" s="71"/>
      <c r="H27" s="71"/>
      <c r="I27" s="72"/>
      <c r="J27" s="36">
        <f>SUM(J5:J26)</f>
        <v>18134.34</v>
      </c>
    </row>
    <row r="28" ht="13.5" thickBot="1"/>
    <row r="29" spans="1:12" s="1" customFormat="1" ht="18.75" thickBot="1">
      <c r="A29" s="73" t="s">
        <v>26</v>
      </c>
      <c r="B29" s="74"/>
      <c r="C29" s="74"/>
      <c r="D29" s="74"/>
      <c r="E29" s="74"/>
      <c r="F29" s="74"/>
      <c r="G29" s="74"/>
      <c r="H29" s="74"/>
      <c r="I29" s="74"/>
      <c r="J29" s="75"/>
      <c r="L29" s="35"/>
    </row>
    <row r="30" spans="1:12" s="37" customFormat="1" ht="13.5" thickBot="1">
      <c r="A30"/>
      <c r="B30"/>
      <c r="C30"/>
      <c r="D30"/>
      <c r="E30"/>
      <c r="F30"/>
      <c r="G30"/>
      <c r="H30"/>
      <c r="I30"/>
      <c r="J30" s="1"/>
      <c r="L30" s="35"/>
    </row>
    <row r="31" spans="1:12" s="1" customFormat="1" ht="12.75">
      <c r="A31" s="38" t="s">
        <v>27</v>
      </c>
      <c r="B31" s="39"/>
      <c r="C31" s="39"/>
      <c r="D31" s="39"/>
      <c r="E31" s="39"/>
      <c r="F31" s="39"/>
      <c r="G31" s="39"/>
      <c r="H31" s="39"/>
      <c r="I31" s="39"/>
      <c r="J31" s="40">
        <v>13945.16</v>
      </c>
      <c r="L31" s="35"/>
    </row>
    <row r="32" spans="1:10" s="1" customFormat="1" ht="12.75">
      <c r="A32" s="41"/>
      <c r="B32" s="9"/>
      <c r="C32" s="9"/>
      <c r="D32" s="9"/>
      <c r="E32" s="9"/>
      <c r="F32" s="9"/>
      <c r="G32" s="9"/>
      <c r="H32" s="9"/>
      <c r="I32" s="9"/>
      <c r="J32" s="42"/>
    </row>
    <row r="33" spans="1:10" s="1" customFormat="1" ht="12.75">
      <c r="A33" s="43" t="s">
        <v>28</v>
      </c>
      <c r="B33" s="9"/>
      <c r="C33" s="9"/>
      <c r="D33" s="9"/>
      <c r="E33" s="9"/>
      <c r="F33" s="9"/>
      <c r="G33" s="9"/>
      <c r="H33" s="9"/>
      <c r="I33" s="9"/>
      <c r="J33" s="44">
        <f>20136.43+964</f>
        <v>21100.43</v>
      </c>
    </row>
    <row r="34" spans="1:10" s="26" customFormat="1" ht="12.75">
      <c r="A34" s="41"/>
      <c r="B34" s="9"/>
      <c r="C34" s="9"/>
      <c r="D34" s="9"/>
      <c r="E34" s="9"/>
      <c r="F34" s="9"/>
      <c r="G34" s="9"/>
      <c r="H34" s="9"/>
      <c r="I34" s="9"/>
      <c r="J34" s="42"/>
    </row>
    <row r="35" spans="1:11" s="26" customFormat="1" ht="12.75">
      <c r="A35" s="45" t="s">
        <v>29</v>
      </c>
      <c r="B35" s="9"/>
      <c r="C35" s="9"/>
      <c r="D35" s="9"/>
      <c r="E35" s="9"/>
      <c r="F35" s="9"/>
      <c r="G35" s="9"/>
      <c r="H35" s="9"/>
      <c r="I35" s="9"/>
      <c r="J35" s="46">
        <f>-J27</f>
        <v>-18134.34</v>
      </c>
      <c r="K35" s="47"/>
    </row>
    <row r="36" spans="1:10" s="26" customFormat="1" ht="13.5" thickBot="1">
      <c r="A36" s="48"/>
      <c r="B36" s="49"/>
      <c r="C36" s="49"/>
      <c r="D36" s="49"/>
      <c r="E36" s="49"/>
      <c r="F36" s="49"/>
      <c r="G36" s="49"/>
      <c r="H36" s="49"/>
      <c r="I36" s="49"/>
      <c r="J36" s="50"/>
    </row>
    <row r="37" spans="1:10" s="26" customFormat="1" ht="13.5" thickBot="1">
      <c r="A37" s="48" t="s">
        <v>30</v>
      </c>
      <c r="B37" s="49"/>
      <c r="C37" s="49"/>
      <c r="D37" s="49"/>
      <c r="E37" s="49"/>
      <c r="F37" s="49"/>
      <c r="G37" s="49"/>
      <c r="H37" s="49"/>
      <c r="I37" s="49"/>
      <c r="J37" s="51">
        <f>J31+J33+J35</f>
        <v>16911.249999999996</v>
      </c>
    </row>
    <row r="38" spans="1:10" s="26" customFormat="1" ht="13.5" thickBot="1">
      <c r="A38"/>
      <c r="B38"/>
      <c r="C38"/>
      <c r="D38"/>
      <c r="E38"/>
      <c r="F38"/>
      <c r="G38"/>
      <c r="H38"/>
      <c r="I38"/>
      <c r="J38" s="1"/>
    </row>
    <row r="39" spans="1:8" ht="13.5" thickBot="1">
      <c r="A39" s="76" t="s">
        <v>31</v>
      </c>
      <c r="B39" s="77"/>
      <c r="C39" s="77"/>
      <c r="D39" s="77"/>
      <c r="E39" s="77"/>
      <c r="F39" s="77"/>
      <c r="G39" s="77"/>
      <c r="H39" s="78"/>
    </row>
    <row r="40" spans="1:18" ht="12.75">
      <c r="A40" s="11" t="s">
        <v>32</v>
      </c>
      <c r="B40" s="66" t="s">
        <v>33</v>
      </c>
      <c r="C40" s="67"/>
      <c r="D40" s="67"/>
      <c r="E40" s="67"/>
      <c r="F40" s="67"/>
      <c r="G40" s="68"/>
      <c r="H40" s="52">
        <f>525+525</f>
        <v>1050</v>
      </c>
      <c r="I40" s="53"/>
      <c r="J40" s="54"/>
      <c r="K40" s="18"/>
      <c r="L40" s="18"/>
      <c r="M40" s="18"/>
      <c r="N40" s="18"/>
      <c r="O40" s="18"/>
      <c r="P40" s="18"/>
      <c r="Q40" s="35"/>
      <c r="R40" s="35"/>
    </row>
    <row r="41" spans="1:18" ht="13.5" customHeight="1">
      <c r="A41" s="11" t="s">
        <v>34</v>
      </c>
      <c r="B41" s="63" t="s">
        <v>35</v>
      </c>
      <c r="C41" s="64"/>
      <c r="D41" s="64"/>
      <c r="E41" s="64"/>
      <c r="F41" s="64"/>
      <c r="G41" s="65"/>
      <c r="H41" s="55">
        <f>1440+1440</f>
        <v>2880</v>
      </c>
      <c r="I41" s="53"/>
      <c r="J41" s="54"/>
      <c r="K41" s="54"/>
      <c r="L41" s="54"/>
      <c r="M41" s="54"/>
      <c r="N41" s="54"/>
      <c r="O41" s="54"/>
      <c r="P41" s="54"/>
      <c r="Q41" s="35"/>
      <c r="R41" s="35"/>
    </row>
    <row r="42" spans="1:18" ht="12.75">
      <c r="A42" s="11" t="s">
        <v>12</v>
      </c>
      <c r="B42" s="63" t="s">
        <v>13</v>
      </c>
      <c r="C42" s="64"/>
      <c r="D42" s="64"/>
      <c r="E42" s="64"/>
      <c r="F42" s="64"/>
      <c r="G42" s="65"/>
      <c r="H42" s="52">
        <v>10494.75</v>
      </c>
      <c r="I42" s="53"/>
      <c r="J42" s="54"/>
      <c r="K42" s="56"/>
      <c r="L42" s="54"/>
      <c r="M42" s="54"/>
      <c r="N42" s="54"/>
      <c r="O42" s="54"/>
      <c r="P42" s="54"/>
      <c r="Q42" s="35"/>
      <c r="R42" s="35"/>
    </row>
    <row r="43" spans="1:18" ht="12.75">
      <c r="A43" s="11" t="s">
        <v>36</v>
      </c>
      <c r="B43" s="63" t="s">
        <v>49</v>
      </c>
      <c r="C43" s="64"/>
      <c r="D43" s="64"/>
      <c r="E43" s="64"/>
      <c r="F43" s="64"/>
      <c r="G43" s="65"/>
      <c r="H43" s="52">
        <v>2098.96</v>
      </c>
      <c r="I43" s="57"/>
      <c r="J43" s="54"/>
      <c r="K43" s="57"/>
      <c r="L43" s="57"/>
      <c r="M43" s="57"/>
      <c r="N43" s="57"/>
      <c r="O43" s="57"/>
      <c r="P43" s="57"/>
      <c r="Q43" s="57"/>
      <c r="R43" s="57"/>
    </row>
    <row r="44" spans="1:18" ht="12.75">
      <c r="A44" s="11" t="s">
        <v>4</v>
      </c>
      <c r="B44" s="63" t="s">
        <v>5</v>
      </c>
      <c r="C44" s="64"/>
      <c r="D44" s="64"/>
      <c r="E44" s="64"/>
      <c r="F44" s="64"/>
      <c r="G44" s="65"/>
      <c r="H44" s="52">
        <f>500</f>
        <v>500</v>
      </c>
      <c r="I44" s="57"/>
      <c r="J44" s="54"/>
      <c r="K44" s="57"/>
      <c r="L44" s="57"/>
      <c r="M44" s="57"/>
      <c r="N44" s="57"/>
      <c r="O44" s="57"/>
      <c r="P44" s="57"/>
      <c r="Q44" s="57"/>
      <c r="R44" s="57"/>
    </row>
    <row r="45" spans="1:18" ht="12.75">
      <c r="A45" s="11" t="s">
        <v>18</v>
      </c>
      <c r="B45" s="63" t="s">
        <v>5</v>
      </c>
      <c r="C45" s="64"/>
      <c r="D45" s="64"/>
      <c r="E45" s="64"/>
      <c r="F45" s="64"/>
      <c r="G45" s="65"/>
      <c r="H45" s="52">
        <f>600</f>
        <v>600</v>
      </c>
      <c r="I45" s="57"/>
      <c r="J45" s="54"/>
      <c r="K45" s="57"/>
      <c r="L45" s="57"/>
      <c r="M45" s="57"/>
      <c r="N45" s="57"/>
      <c r="O45" s="57"/>
      <c r="P45" s="57"/>
      <c r="Q45" s="57"/>
      <c r="R45" s="57"/>
    </row>
    <row r="46" spans="1:18" ht="12.75">
      <c r="A46" s="11" t="s">
        <v>11</v>
      </c>
      <c r="B46" s="63" t="s">
        <v>37</v>
      </c>
      <c r="C46" s="64"/>
      <c r="D46" s="64"/>
      <c r="E46" s="64"/>
      <c r="F46" s="64"/>
      <c r="G46" s="65"/>
      <c r="H46" s="52">
        <v>492.8</v>
      </c>
      <c r="I46" s="57"/>
      <c r="J46" s="54"/>
      <c r="K46" s="57"/>
      <c r="L46" s="57"/>
      <c r="M46" s="57"/>
      <c r="N46" s="57"/>
      <c r="O46" s="57"/>
      <c r="P46" s="57"/>
      <c r="Q46" s="57"/>
      <c r="R46" s="57"/>
    </row>
    <row r="47" spans="1:18" ht="13.5" thickBot="1">
      <c r="A47" s="11"/>
      <c r="B47" s="63" t="s">
        <v>24</v>
      </c>
      <c r="C47" s="64"/>
      <c r="D47" s="64"/>
      <c r="E47" s="64"/>
      <c r="F47" s="64"/>
      <c r="G47" s="65"/>
      <c r="H47" s="55">
        <v>17.83</v>
      </c>
      <c r="I47" s="57"/>
      <c r="J47" s="54"/>
      <c r="K47" s="57"/>
      <c r="L47" s="57"/>
      <c r="M47" s="57"/>
      <c r="N47" s="57"/>
      <c r="O47" s="57"/>
      <c r="P47" s="57"/>
      <c r="Q47" s="57"/>
      <c r="R47" s="57"/>
    </row>
    <row r="48" spans="1:8" ht="13.5" thickBot="1">
      <c r="A48" s="60" t="s">
        <v>38</v>
      </c>
      <c r="B48" s="61"/>
      <c r="C48" s="61"/>
      <c r="D48" s="61"/>
      <c r="E48" s="61"/>
      <c r="F48" s="61"/>
      <c r="G48" s="62"/>
      <c r="H48" s="58">
        <f>SUM(H40:H47)</f>
        <v>18134.34</v>
      </c>
    </row>
    <row r="49" ht="12.75">
      <c r="G49" s="59"/>
    </row>
  </sheetData>
  <mergeCells count="17">
    <mergeCell ref="C2:I2"/>
    <mergeCell ref="C5:H5"/>
    <mergeCell ref="C6:H6"/>
    <mergeCell ref="C23:H23"/>
    <mergeCell ref="C26:H26"/>
    <mergeCell ref="A27:I27"/>
    <mergeCell ref="A29:J29"/>
    <mergeCell ref="A39:H39"/>
    <mergeCell ref="B40:G40"/>
    <mergeCell ref="B41:G41"/>
    <mergeCell ref="B42:G42"/>
    <mergeCell ref="B43:G43"/>
    <mergeCell ref="A48:G48"/>
    <mergeCell ref="B44:G44"/>
    <mergeCell ref="B45:G45"/>
    <mergeCell ref="B46:G46"/>
    <mergeCell ref="B47:G47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.</cp:lastModifiedBy>
  <cp:lastPrinted>2007-07-23T18:35:36Z</cp:lastPrinted>
  <dcterms:created xsi:type="dcterms:W3CDTF">2007-07-23T18:19:59Z</dcterms:created>
  <dcterms:modified xsi:type="dcterms:W3CDTF">2007-10-03T13:13:33Z</dcterms:modified>
  <cp:category/>
  <cp:version/>
  <cp:contentType/>
  <cp:contentStatus/>
</cp:coreProperties>
</file>